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gelola Data dan Informasi (kasubag perencanan dan keuangan)\"/>
    </mc:Choice>
  </mc:AlternateContent>
  <xr:revisionPtr revIDLastSave="0" documentId="13_ncr:1_{A942D817-AA1C-4C40-851B-8D31A9B307E8}" xr6:coauthVersionLast="47" xr6:coauthVersionMax="47" xr10:uidLastSave="{00000000-0000-0000-0000-000000000000}"/>
  <bookViews>
    <workbookView xWindow="-90" yWindow="0" windowWidth="9780" windowHeight="10890" firstSheet="1" activeTab="1" xr2:uid="{00000000-000D-0000-FFFF-FFFF00000000}"/>
  </bookViews>
  <sheets>
    <sheet name="Penelaah Teknis Kebijakan(9)" sheetId="9" r:id="rId1"/>
    <sheet name="Pengolah Data &amp; Informasi" sheetId="10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0" l="1"/>
  <c r="N14" i="10"/>
  <c r="V14" i="10" s="1"/>
  <c r="J14" i="10"/>
  <c r="U14" i="10" s="1"/>
  <c r="W13" i="10"/>
  <c r="N13" i="10"/>
  <c r="V13" i="10" s="1"/>
  <c r="J13" i="10"/>
  <c r="W12" i="10"/>
  <c r="N12" i="10"/>
  <c r="V12" i="10" s="1"/>
  <c r="J12" i="10"/>
  <c r="U12" i="10" s="1"/>
  <c r="W11" i="10"/>
  <c r="N11" i="10"/>
  <c r="V11" i="10" s="1"/>
  <c r="J11" i="10"/>
  <c r="U11" i="10" s="1"/>
  <c r="W10" i="10"/>
  <c r="N10" i="10"/>
  <c r="V10" i="10" s="1"/>
  <c r="J10" i="10"/>
  <c r="U10" i="10" s="1"/>
  <c r="W9" i="10"/>
  <c r="N9" i="10"/>
  <c r="V9" i="10" s="1"/>
  <c r="J9" i="10"/>
  <c r="U9" i="10" s="1"/>
  <c r="W8" i="10"/>
  <c r="N8" i="10"/>
  <c r="V8" i="10" s="1"/>
  <c r="J8" i="10"/>
  <c r="U8" i="10" s="1"/>
  <c r="W7" i="10"/>
  <c r="N7" i="10"/>
  <c r="V7" i="10" s="1"/>
  <c r="J7" i="10"/>
  <c r="U7" i="10" s="1"/>
  <c r="U14" i="9"/>
  <c r="P13" i="10" l="1"/>
  <c r="X13" i="10" s="1"/>
  <c r="U13" i="10"/>
  <c r="P8" i="10"/>
  <c r="X8" i="10" s="1"/>
  <c r="P10" i="10"/>
  <c r="X10" i="10" s="1"/>
  <c r="P12" i="10"/>
  <c r="X12" i="10" s="1"/>
  <c r="P7" i="10"/>
  <c r="X7" i="10" s="1"/>
  <c r="P9" i="10"/>
  <c r="X9" i="10" s="1"/>
  <c r="P11" i="10"/>
  <c r="X11" i="10" s="1"/>
  <c r="P14" i="10"/>
  <c r="X14" i="10" s="1"/>
  <c r="X16" i="10" l="1"/>
  <c r="W12" i="9"/>
  <c r="N12" i="9"/>
  <c r="V12" i="9" s="1"/>
  <c r="J12" i="9"/>
  <c r="W9" i="9"/>
  <c r="N9" i="9"/>
  <c r="V9" i="9" s="1"/>
  <c r="J9" i="9"/>
  <c r="U9" i="9" s="1"/>
  <c r="W8" i="9"/>
  <c r="N8" i="9"/>
  <c r="V8" i="9" s="1"/>
  <c r="J8" i="9"/>
  <c r="U8" i="9" s="1"/>
  <c r="W14" i="9"/>
  <c r="V14" i="9"/>
  <c r="P14" i="9"/>
  <c r="X14" i="9" s="1"/>
  <c r="W13" i="9"/>
  <c r="N13" i="9"/>
  <c r="V13" i="9" s="1"/>
  <c r="J13" i="9"/>
  <c r="U13" i="9" s="1"/>
  <c r="W11" i="9"/>
  <c r="N11" i="9"/>
  <c r="V11" i="9" s="1"/>
  <c r="J11" i="9"/>
  <c r="U11" i="9" s="1"/>
  <c r="W10" i="9"/>
  <c r="N10" i="9"/>
  <c r="V10" i="9" s="1"/>
  <c r="J10" i="9"/>
  <c r="W7" i="9"/>
  <c r="N7" i="9"/>
  <c r="V7" i="9" s="1"/>
  <c r="J7" i="9"/>
  <c r="U7" i="9" s="1"/>
  <c r="P12" i="9" l="1"/>
  <c r="X12" i="9" s="1"/>
  <c r="U12" i="9"/>
  <c r="P10" i="9"/>
  <c r="X10" i="9" s="1"/>
  <c r="U10" i="9"/>
  <c r="P13" i="9"/>
  <c r="X13" i="9" s="1"/>
  <c r="P8" i="9"/>
  <c r="X8" i="9" s="1"/>
  <c r="P9" i="9"/>
  <c r="X9" i="9" s="1"/>
  <c r="P7" i="9"/>
  <c r="X7" i="9" s="1"/>
  <c r="P11" i="9"/>
  <c r="X11" i="9" s="1"/>
  <c r="X16" i="9" l="1"/>
</calcChain>
</file>

<file path=xl/sharedStrings.xml><?xml version="1.0" encoding="utf-8"?>
<sst xmlns="http://schemas.openxmlformats.org/spreadsheetml/2006/main" count="170" uniqueCount="44">
  <si>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</si>
  <si>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</si>
  <si>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</si>
  <si>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</si>
  <si>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</si>
  <si>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</si>
  <si>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</si>
  <si>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</si>
  <si>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</si>
  <si>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</si>
  <si>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</si>
  <si>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</si>
  <si>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</si>
  <si>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</si>
  <si>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</si>
  <si>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</si>
  <si>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</si>
  <si>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</si>
  <si>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</si>
  <si>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</si>
  <si>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</si>
  <si>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</si>
  <si>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</si>
  <si>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</si>
  <si>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</si>
  <si>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</si>
  <si>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</si>
  <si>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>Mempelajari tugas dan petunjuk teknis yang diberikan atasan</t>
  </si>
  <si>
    <t>Melaksanakan tugas lain yang diberikan oleh atasan sehubungan dengan pelaksanaan tugas kedinasan</t>
  </si>
  <si>
    <t>Bahan</t>
  </si>
  <si>
    <t>Mempelajari tugas dan petunjuk kerja yang diberikan atasan</t>
  </si>
  <si>
    <r>
      <t xml:space="preserve">Menginventarisir dan mempelajari peraturan perundang-undangan dan ketentuan yang berlaku dan terkait </t>
    </r>
    <r>
      <rPr>
        <sz val="10"/>
        <color rgb="FF0070C0"/>
        <rFont val="Arial Narrow"/>
        <family val="2"/>
      </rPr>
      <t>Kelembagaan dan Analisis Jabatan</t>
    </r>
    <r>
      <rPr>
        <sz val="10"/>
        <rFont val="Arial Narrow"/>
        <family val="2"/>
      </rPr>
      <t xml:space="preserve"> untuk digunakan sebagai landasan hukum pengambilan keputusan </t>
    </r>
  </si>
  <si>
    <r>
      <t xml:space="preserve">Mengumpulkan data dan informasi serta permasalahan yang ada sesuai prosedur dan ketentuan yang berlaku sebagai bahan kerja dan konsep program </t>
    </r>
    <r>
      <rPr>
        <sz val="10"/>
        <color rgb="FF0070C0"/>
        <rFont val="Arial Narrow"/>
        <family val="2"/>
      </rPr>
      <t>Kelembagaan dan Analisis Jabatan</t>
    </r>
  </si>
  <si>
    <r>
      <t xml:space="preserve">Memilah permasalahan dan menganalisis data dan bahan </t>
    </r>
    <r>
      <rPr>
        <sz val="10"/>
        <color rgb="FF0070C0"/>
        <rFont val="Arial Narrow"/>
        <family val="2"/>
      </rPr>
      <t xml:space="preserve">Kelembagaan dan Analisis Jabatan sesuai </t>
    </r>
    <r>
      <rPr>
        <sz val="10"/>
        <rFont val="Arial Narrow"/>
        <family val="2"/>
      </rPr>
      <t>prosedur dan ketentuan yang berlaku untuk penyelesaian.</t>
    </r>
  </si>
  <si>
    <r>
      <t xml:space="preserve">Menyusun telaah data </t>
    </r>
    <r>
      <rPr>
        <sz val="10"/>
        <color rgb="FF0070C0"/>
        <rFont val="Arial Narrow"/>
        <family val="2"/>
      </rPr>
      <t>Kelembagaan dan Analisis Jabatan</t>
    </r>
    <r>
      <rPr>
        <sz val="10"/>
        <rFont val="Arial Narrow"/>
        <family val="2"/>
      </rPr>
      <t xml:space="preserve"> sesuai pedoman dan petunjuk teknis sebagai konsep pengajuan pertimbangan kebijakan pimpinan.</t>
    </r>
  </si>
  <si>
    <r>
      <rPr>
        <sz val="10"/>
        <rFont val="Arial Narrow"/>
        <family val="2"/>
      </rPr>
      <t>Menyusun laporan hasil pelaksanaan tugas pengembangan kegiatan</t>
    </r>
    <r>
      <rPr>
        <sz val="10"/>
        <color rgb="FFFF0000"/>
        <rFont val="Arial Narrow"/>
        <family val="2"/>
      </rPr>
      <t xml:space="preserve"> </t>
    </r>
    <r>
      <rPr>
        <sz val="10"/>
        <color rgb="FF0070C0"/>
        <rFont val="Arial Narrow"/>
        <family val="2"/>
      </rPr>
      <t>Kelembagaan dan Analisis Jabatan</t>
    </r>
  </si>
  <si>
    <t>Melaporkan pelaksanaan tugas dan memberi saran dan pertimbangan  kepada atasan baik secara lisan maupun tertulis</t>
  </si>
  <si>
    <t xml:space="preserve">Mengumpulkan bahan,  menganalisis serta menyusun rekapitulasi untuk mengetahui volume data yang akan diolah untuk menghasilkan data dan informasi </t>
  </si>
  <si>
    <t>Mengolah dan menyajikan data dan informasi dalam bentuk yang telah ditetapkan sebagai bahan proses lebih lanjut</t>
  </si>
  <si>
    <t>Meng-update data dan informasi yang telah disusun jika terdapat penyempurnaan maupun pembaharuan data</t>
  </si>
  <si>
    <t>Menyimpan data, dokumen dan informasi sebagai arsip dalam bentuk soft copy maupun fisik</t>
  </si>
  <si>
    <t>Melaporkan pelaksanaan dan hasil kegiatan kepada Atasan sebagai bahan evaluasi dan pertanggungjawaban</t>
  </si>
  <si>
    <t xml:space="preserve">Melaksanakan tugas kedinasan lain yang diberikan oleh atasan </t>
  </si>
  <si>
    <t>Mempelajari dan menjabarkan pedoman dan ketentuan yang berlaku dalam mengolah data dan informasi Bagian Perencanaan dan Keuangan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</si>
</sst>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rgb="FFFF0000"/>
      <name val="Arial Narrow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color rgb="FF0070C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2" fillId="0" borderId="3" xfId="0" applyFont="1" applyBorder="1" applyAlignment="1">
      <alignment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6" xfId="0" applyFont="1" applyBorder="1"/>
    <xf numFmtId="2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left" vertical="center" wrapText="1" indent="1"/>
    </xf>
    <xf numFmtId="2" fontId="7" fillId="0" borderId="0" xfId="0" applyNumberFormat="1" applyFo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7" fillId="0" borderId="13" xfId="0" applyNumberFormat="1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F16"/>
  <sheetViews>
    <sheetView topLeftCell="M10" zoomScale="70" zoomScaleNormal="90" workbookViewId="0">
      <selection activeCell="X16" sqref="X16"/>
    </sheetView>
  </sheetViews>
  <sheetFormatPr defaultRowHeight="14.5" x14ac:dyDescent="0.35"/>
  <cols>
    <col min="1" max="1" width="3.6328125" style="12" customWidth="1"/>
    <col min="2" max="2" width="3.08984375" style="12" bestFit="1" customWidth="1"/>
    <col min="3" max="3" width="20.6328125" style="12" customWidth="1"/>
    <col min="4" max="4" width="8.7265625" style="12"/>
    <col min="5" max="5" width="2.36328125" style="12" bestFit="1" customWidth="1"/>
    <col min="6" max="6" width="3.90625" style="12" bestFit="1" customWidth="1"/>
    <col min="7" max="7" width="1.54296875" style="12" bestFit="1" customWidth="1"/>
    <col min="8" max="8" width="3.26953125" style="12" bestFit="1" customWidth="1"/>
    <col min="9" max="9" width="1.90625" style="12" bestFit="1" customWidth="1"/>
    <col min="10" max="10" width="8.81640625" style="12" bestFit="1" customWidth="1"/>
    <col min="11" max="11" width="4.1796875" style="12" bestFit="1" customWidth="1"/>
    <col min="12" max="12" width="1.26953125" style="12" bestFit="1" customWidth="1"/>
    <col min="13" max="13" width="2.54296875" style="12" bestFit="1" customWidth="1"/>
    <col min="14" max="14" width="11.08984375" style="12" bestFit="1" customWidth="1"/>
    <col min="15" max="15" width="8.81640625" style="12" bestFit="1" customWidth="1"/>
    <col min="16" max="17" width="8.7265625" style="12"/>
    <col min="18" max="18" width="3.08984375" style="12" bestFit="1" customWidth="1"/>
    <col min="19" max="19" width="20.6328125" style="12" customWidth="1"/>
    <col min="20" max="21" width="8.7265625" style="12"/>
    <col min="22" max="22" width="11.90625" style="12" bestFit="1" customWidth="1"/>
    <col min="23" max="23" width="8.7265625" style="12"/>
    <col min="24" max="24" width="11.08984375" style="12" bestFit="1" customWidth="1"/>
    <col min="25" max="16384" width="8.7265625" style="12"/>
  </cols>
  <sheetData>
    <row r="3" spans="1:32" ht="18" x14ac:dyDescent="0.4">
      <c r="A3" s="15"/>
      <c r="B3" s="32" t="s">
        <v>0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15"/>
      <c r="R3" s="32" t="s">
        <v>23</v>
      </c>
      <c r="S3" s="32"/>
      <c r="T3" s="32"/>
      <c r="U3" s="32"/>
      <c r="V3" s="32"/>
      <c r="W3" s="32"/>
      <c r="X3" s="32"/>
      <c r="Y3" s="13"/>
      <c r="Z3" s="13"/>
      <c r="AA3" s="13"/>
      <c r="AB3" s="13"/>
      <c r="AC3" s="13"/>
      <c r="AD3" s="13"/>
      <c r="AE3" s="13"/>
      <c r="AF3" s="13"/>
    </row>
    <row r="4" spans="1:32" x14ac:dyDescent="0.3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32" ht="15" thickBo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32" ht="57.5" customHeight="1" thickBot="1" x14ac:dyDescent="0.4">
      <c r="A6" s="15"/>
      <c r="B6" s="16" t="s">
        <v>1</v>
      </c>
      <c r="C6" s="17" t="s">
        <v>2</v>
      </c>
      <c r="D6" s="17" t="s">
        <v>4</v>
      </c>
      <c r="E6" s="17"/>
      <c r="F6" s="17"/>
      <c r="G6" s="17"/>
      <c r="H6" s="18"/>
      <c r="I6" s="17"/>
      <c r="J6" s="17" t="s">
        <v>3</v>
      </c>
      <c r="K6" s="18"/>
      <c r="L6" s="17"/>
      <c r="M6" s="17"/>
      <c r="N6" s="17" t="s">
        <v>5</v>
      </c>
      <c r="O6" s="17" t="s">
        <v>6</v>
      </c>
      <c r="P6" s="17" t="s">
        <v>7</v>
      </c>
      <c r="Q6" s="15"/>
      <c r="R6" s="16" t="s">
        <v>1</v>
      </c>
      <c r="S6" s="17" t="s">
        <v>2</v>
      </c>
      <c r="T6" s="17" t="s">
        <v>4</v>
      </c>
      <c r="U6" s="17" t="s">
        <v>3</v>
      </c>
      <c r="V6" s="17" t="s">
        <v>5</v>
      </c>
      <c r="W6" s="17" t="s">
        <v>6</v>
      </c>
      <c r="X6" s="17" t="s">
        <v>7</v>
      </c>
    </row>
    <row r="7" spans="1:32" ht="43" customHeight="1" thickBot="1" x14ac:dyDescent="0.4">
      <c r="B7" s="4" t="s">
        <v>8</v>
      </c>
      <c r="C7" s="4" t="s">
        <v>27</v>
      </c>
      <c r="D7" s="5" t="s">
        <v>25</v>
      </c>
      <c r="E7" s="6" t="s">
        <v>21</v>
      </c>
      <c r="F7" s="6">
        <v>235</v>
      </c>
      <c r="G7" s="5" t="s">
        <v>16</v>
      </c>
      <c r="H7" s="7">
        <v>2</v>
      </c>
      <c r="I7" s="8" t="s">
        <v>17</v>
      </c>
      <c r="J7" s="8">
        <f>F7*H7</f>
        <v>470</v>
      </c>
      <c r="K7" s="7">
        <v>250</v>
      </c>
      <c r="L7" s="8" t="s">
        <v>22</v>
      </c>
      <c r="M7" s="8">
        <v>60</v>
      </c>
      <c r="N7" s="21">
        <f>K7/M7</f>
        <v>4.166666666666667</v>
      </c>
      <c r="O7" s="8">
        <v>1250</v>
      </c>
      <c r="P7" s="8">
        <f>J7*N7/O7</f>
        <v>1.5666666666666669</v>
      </c>
      <c r="R7" s="4" t="s">
        <v>8</v>
      </c>
      <c r="S7" s="4" t="s">
        <v>27</v>
      </c>
      <c r="T7" s="5" t="s">
        <v>25</v>
      </c>
      <c r="U7" s="8">
        <f t="shared" ref="U7" si="0">J7</f>
        <v>470</v>
      </c>
      <c r="V7" s="20">
        <f t="shared" ref="V7:X7" si="1">N7</f>
        <v>4.166666666666667</v>
      </c>
      <c r="W7" s="8">
        <f t="shared" si="1"/>
        <v>1250</v>
      </c>
      <c r="X7" s="20">
        <f t="shared" si="1"/>
        <v>1.5666666666666669</v>
      </c>
    </row>
    <row r="8" spans="1:32" ht="117.5" thickBot="1" x14ac:dyDescent="0.4">
      <c r="B8" s="4" t="s">
        <v>9</v>
      </c>
      <c r="C8" s="2" t="s">
        <v>31</v>
      </c>
      <c r="D8" s="5" t="s">
        <v>25</v>
      </c>
      <c r="E8" s="6" t="s">
        <v>21</v>
      </c>
      <c r="F8" s="6">
        <v>235</v>
      </c>
      <c r="G8" s="5" t="s">
        <v>16</v>
      </c>
      <c r="H8" s="7">
        <v>6</v>
      </c>
      <c r="I8" s="8" t="s">
        <v>17</v>
      </c>
      <c r="J8" s="8">
        <f>F8*H8</f>
        <v>1410</v>
      </c>
      <c r="K8" s="7">
        <v>225</v>
      </c>
      <c r="L8" s="8" t="s">
        <v>22</v>
      </c>
      <c r="M8" s="8">
        <v>60</v>
      </c>
      <c r="N8" s="20">
        <f>K8/M8</f>
        <v>3.75</v>
      </c>
      <c r="O8" s="8">
        <v>1250</v>
      </c>
      <c r="P8" s="8">
        <f>J8*N8/O8</f>
        <v>4.2300000000000004</v>
      </c>
      <c r="R8" s="4" t="s">
        <v>9</v>
      </c>
      <c r="S8" s="2" t="s">
        <v>31</v>
      </c>
      <c r="T8" s="5" t="s">
        <v>25</v>
      </c>
      <c r="U8" s="8">
        <f t="shared" ref="U8" si="2">J8</f>
        <v>1410</v>
      </c>
      <c r="V8" s="8">
        <f t="shared" ref="V8:V9" si="3">N8</f>
        <v>3.75</v>
      </c>
      <c r="W8" s="8">
        <f t="shared" ref="W8:W9" si="4">O8</f>
        <v>1250</v>
      </c>
      <c r="X8" s="8">
        <f t="shared" ref="X8:X9" si="5">P8</f>
        <v>4.2300000000000004</v>
      </c>
    </row>
    <row r="9" spans="1:32" ht="104.5" thickBot="1" x14ac:dyDescent="0.4">
      <c r="B9" s="4" t="s">
        <v>10</v>
      </c>
      <c r="C9" s="2" t="s">
        <v>32</v>
      </c>
      <c r="D9" s="5" t="s">
        <v>29</v>
      </c>
      <c r="E9" s="9" t="s">
        <v>18</v>
      </c>
      <c r="F9" s="6">
        <v>1</v>
      </c>
      <c r="G9" s="5" t="s">
        <v>16</v>
      </c>
      <c r="H9" s="10">
        <v>6</v>
      </c>
      <c r="I9" s="8" t="s">
        <v>17</v>
      </c>
      <c r="J9" s="8">
        <f t="shared" ref="J9" si="6">F9*H9</f>
        <v>6</v>
      </c>
      <c r="K9" s="10">
        <v>600</v>
      </c>
      <c r="L9" s="8" t="s">
        <v>22</v>
      </c>
      <c r="M9" s="8">
        <v>60</v>
      </c>
      <c r="N9" s="8">
        <f t="shared" ref="N9" si="7">K9/M9</f>
        <v>10</v>
      </c>
      <c r="O9" s="8">
        <v>1250</v>
      </c>
      <c r="P9" s="8">
        <f t="shared" ref="P9" si="8">J9*N9/O9</f>
        <v>4.8000000000000001E-2</v>
      </c>
      <c r="R9" s="4" t="s">
        <v>10</v>
      </c>
      <c r="S9" s="2" t="s">
        <v>32</v>
      </c>
      <c r="T9" s="5" t="s">
        <v>29</v>
      </c>
      <c r="U9" s="8">
        <f>J9</f>
        <v>6</v>
      </c>
      <c r="V9" s="8">
        <f t="shared" si="3"/>
        <v>10</v>
      </c>
      <c r="W9" s="8">
        <f t="shared" si="4"/>
        <v>1250</v>
      </c>
      <c r="X9" s="8">
        <f t="shared" si="5"/>
        <v>4.8000000000000001E-2</v>
      </c>
    </row>
    <row r="10" spans="1:32" ht="78.5" thickBot="1" x14ac:dyDescent="0.4">
      <c r="B10" s="4" t="s">
        <v>11</v>
      </c>
      <c r="C10" s="2" t="s">
        <v>33</v>
      </c>
      <c r="D10" s="5" t="s">
        <v>25</v>
      </c>
      <c r="E10" s="6" t="s">
        <v>20</v>
      </c>
      <c r="F10" s="6">
        <v>12</v>
      </c>
      <c r="G10" s="5" t="s">
        <v>16</v>
      </c>
      <c r="H10" s="10">
        <v>7</v>
      </c>
      <c r="I10" s="8" t="s">
        <v>17</v>
      </c>
      <c r="J10" s="8">
        <f>F10*H10</f>
        <v>84</v>
      </c>
      <c r="K10" s="10">
        <v>840</v>
      </c>
      <c r="L10" s="8" t="s">
        <v>22</v>
      </c>
      <c r="M10" s="8">
        <v>60</v>
      </c>
      <c r="N10" s="8">
        <f>K10/M10</f>
        <v>14</v>
      </c>
      <c r="O10" s="8">
        <v>1250</v>
      </c>
      <c r="P10" s="8">
        <f>J10*N10/O10</f>
        <v>0.94079999999999997</v>
      </c>
      <c r="R10" s="4" t="s">
        <v>11</v>
      </c>
      <c r="S10" s="2" t="s">
        <v>33</v>
      </c>
      <c r="T10" s="5" t="s">
        <v>25</v>
      </c>
      <c r="U10" s="8">
        <f>J10</f>
        <v>84</v>
      </c>
      <c r="V10" s="8">
        <f t="shared" ref="V10:X11" si="9">N10</f>
        <v>14</v>
      </c>
      <c r="W10" s="8">
        <f t="shared" si="9"/>
        <v>1250</v>
      </c>
      <c r="X10" s="8">
        <f t="shared" si="9"/>
        <v>0.94079999999999997</v>
      </c>
    </row>
    <row r="11" spans="1:32" ht="91.5" thickBot="1" x14ac:dyDescent="0.4">
      <c r="B11" s="4" t="s">
        <v>12</v>
      </c>
      <c r="C11" s="2" t="s">
        <v>34</v>
      </c>
      <c r="D11" s="5" t="s">
        <v>24</v>
      </c>
      <c r="E11" s="6" t="s">
        <v>20</v>
      </c>
      <c r="F11" s="6">
        <v>12</v>
      </c>
      <c r="G11" s="5" t="s">
        <v>16</v>
      </c>
      <c r="H11" s="10">
        <v>7</v>
      </c>
      <c r="I11" s="8" t="s">
        <v>17</v>
      </c>
      <c r="J11" s="8">
        <f>F11*H11</f>
        <v>84</v>
      </c>
      <c r="K11" s="10">
        <v>900</v>
      </c>
      <c r="L11" s="8" t="s">
        <v>22</v>
      </c>
      <c r="M11" s="8">
        <v>60</v>
      </c>
      <c r="N11" s="20">
        <f>K11/M11</f>
        <v>15</v>
      </c>
      <c r="O11" s="8">
        <v>1250</v>
      </c>
      <c r="P11" s="8">
        <f>J11*N11/O11</f>
        <v>1.008</v>
      </c>
      <c r="R11" s="4" t="s">
        <v>12</v>
      </c>
      <c r="S11" s="2" t="s">
        <v>34</v>
      </c>
      <c r="T11" s="5" t="s">
        <v>24</v>
      </c>
      <c r="U11" s="8">
        <f>J11</f>
        <v>84</v>
      </c>
      <c r="V11" s="8">
        <f t="shared" si="9"/>
        <v>15</v>
      </c>
      <c r="W11" s="8">
        <f t="shared" si="9"/>
        <v>1250</v>
      </c>
      <c r="X11" s="8">
        <f t="shared" si="9"/>
        <v>1.008</v>
      </c>
    </row>
    <row r="12" spans="1:32" ht="65.5" thickBot="1" x14ac:dyDescent="0.4">
      <c r="B12" s="4" t="s">
        <v>13</v>
      </c>
      <c r="C12" s="14" t="s">
        <v>35</v>
      </c>
      <c r="D12" s="3" t="s">
        <v>26</v>
      </c>
      <c r="E12" s="9" t="s">
        <v>19</v>
      </c>
      <c r="F12" s="6">
        <v>47</v>
      </c>
      <c r="G12" s="5" t="s">
        <v>16</v>
      </c>
      <c r="H12" s="10">
        <v>5</v>
      </c>
      <c r="I12" s="8" t="s">
        <v>17</v>
      </c>
      <c r="J12" s="8">
        <f t="shared" ref="J12" si="10">F12*H12</f>
        <v>235</v>
      </c>
      <c r="K12" s="10">
        <v>200</v>
      </c>
      <c r="L12" s="8" t="s">
        <v>22</v>
      </c>
      <c r="M12" s="8">
        <v>60</v>
      </c>
      <c r="N12" s="20">
        <f t="shared" ref="N12" si="11">K12/M12</f>
        <v>3.3333333333333335</v>
      </c>
      <c r="O12" s="11">
        <v>1250</v>
      </c>
      <c r="P12" s="20">
        <f t="shared" ref="P12" si="12">J12*N12/O12</f>
        <v>0.62666666666666671</v>
      </c>
      <c r="R12" s="4" t="s">
        <v>13</v>
      </c>
      <c r="S12" s="14" t="s">
        <v>35</v>
      </c>
      <c r="T12" s="3" t="s">
        <v>26</v>
      </c>
      <c r="U12" s="8">
        <f t="shared" ref="U12" si="13">J12</f>
        <v>235</v>
      </c>
      <c r="V12" s="20">
        <f t="shared" ref="V12" si="14">N12</f>
        <v>3.3333333333333335</v>
      </c>
      <c r="W12" s="8">
        <f t="shared" ref="W12" si="15">O12</f>
        <v>1250</v>
      </c>
      <c r="X12" s="20">
        <f t="shared" ref="X12" si="16">P12</f>
        <v>0.62666666666666671</v>
      </c>
    </row>
    <row r="13" spans="1:32" ht="65.5" thickBot="1" x14ac:dyDescent="0.4">
      <c r="B13" s="4" t="s">
        <v>14</v>
      </c>
      <c r="C13" s="2" t="s">
        <v>36</v>
      </c>
      <c r="D13" s="3" t="s">
        <v>26</v>
      </c>
      <c r="E13" s="6" t="s">
        <v>20</v>
      </c>
      <c r="F13" s="6">
        <v>12</v>
      </c>
      <c r="G13" s="5" t="s">
        <v>16</v>
      </c>
      <c r="H13" s="7">
        <v>3</v>
      </c>
      <c r="I13" s="8" t="s">
        <v>17</v>
      </c>
      <c r="J13" s="8">
        <f>F13*H13</f>
        <v>36</v>
      </c>
      <c r="K13" s="7">
        <v>150</v>
      </c>
      <c r="L13" s="8" t="s">
        <v>22</v>
      </c>
      <c r="M13" s="8">
        <v>60</v>
      </c>
      <c r="N13" s="8">
        <f>K13/M13</f>
        <v>2.5</v>
      </c>
      <c r="O13" s="11">
        <v>1250</v>
      </c>
      <c r="P13" s="8">
        <f>J13*N13/O13</f>
        <v>7.1999999999999995E-2</v>
      </c>
      <c r="R13" s="4" t="s">
        <v>14</v>
      </c>
      <c r="S13" s="2" t="s">
        <v>36</v>
      </c>
      <c r="T13" s="3" t="s">
        <v>26</v>
      </c>
      <c r="U13" s="8">
        <f>J13</f>
        <v>36</v>
      </c>
      <c r="V13" s="8">
        <f t="shared" ref="V13:X14" si="17">N13</f>
        <v>2.5</v>
      </c>
      <c r="W13" s="8">
        <f t="shared" si="17"/>
        <v>1250</v>
      </c>
      <c r="X13" s="8">
        <f t="shared" si="17"/>
        <v>7.1999999999999995E-2</v>
      </c>
    </row>
    <row r="14" spans="1:32" ht="59.5" customHeight="1" thickBot="1" x14ac:dyDescent="0.4">
      <c r="B14" s="4" t="s">
        <v>15</v>
      </c>
      <c r="C14" s="2" t="s">
        <v>28</v>
      </c>
      <c r="D14" s="4" t="s">
        <v>26</v>
      </c>
      <c r="E14" s="9" t="s">
        <v>18</v>
      </c>
      <c r="F14" s="9">
        <v>1</v>
      </c>
      <c r="G14" s="5" t="s">
        <v>16</v>
      </c>
      <c r="H14" s="10">
        <v>0</v>
      </c>
      <c r="I14" s="8" t="s">
        <v>17</v>
      </c>
      <c r="J14" s="8">
        <v>0</v>
      </c>
      <c r="K14" s="10">
        <v>0</v>
      </c>
      <c r="L14" s="8" t="s">
        <v>22</v>
      </c>
      <c r="M14" s="8">
        <v>60</v>
      </c>
      <c r="N14" s="8">
        <v>0</v>
      </c>
      <c r="O14" s="9">
        <v>1250</v>
      </c>
      <c r="P14" s="8">
        <f>J14*N14/O14</f>
        <v>0</v>
      </c>
      <c r="Q14" s="19"/>
      <c r="R14" s="4" t="s">
        <v>15</v>
      </c>
      <c r="S14" s="2" t="s">
        <v>28</v>
      </c>
      <c r="T14" s="4" t="s">
        <v>26</v>
      </c>
      <c r="U14" s="8">
        <f>J14</f>
        <v>0</v>
      </c>
      <c r="V14" s="8">
        <f t="shared" si="17"/>
        <v>0</v>
      </c>
      <c r="W14" s="8">
        <f t="shared" si="17"/>
        <v>1250</v>
      </c>
      <c r="X14" s="8">
        <f t="shared" si="17"/>
        <v>0</v>
      </c>
    </row>
    <row r="16" spans="1:32" x14ac:dyDescent="0.35">
      <c r="X16" s="22">
        <f>SUM(X7:X14)</f>
        <v>8.4921333333333333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16"/>
  <sheetViews>
    <sheetView tabSelected="1" topLeftCell="P9" zoomScale="83" workbookViewId="0">
      <selection activeCell="R6" sqref="R6:X16"/>
    </sheetView>
  </sheetViews>
  <sheetFormatPr defaultRowHeight="14.5" x14ac:dyDescent="0.35"/>
  <cols>
    <col min="1" max="1" width="3.6328125" style="12" customWidth="1"/>
    <col min="2" max="2" width="3.08984375" style="12" bestFit="1" customWidth="1"/>
    <col min="3" max="3" width="20.6328125" style="12" customWidth="1"/>
    <col min="4" max="4" width="8.7265625" style="12"/>
    <col min="5" max="5" width="2.36328125" style="12" bestFit="1" customWidth="1"/>
    <col min="6" max="6" width="3.90625" style="12" bestFit="1" customWidth="1"/>
    <col min="7" max="7" width="1.54296875" style="12" bestFit="1" customWidth="1"/>
    <col min="8" max="8" width="2.90625" style="12" bestFit="1" customWidth="1"/>
    <col min="9" max="9" width="1.90625" style="12" bestFit="1" customWidth="1"/>
    <col min="10" max="10" width="8.81640625" style="12" bestFit="1" customWidth="1"/>
    <col min="11" max="11" width="4.1796875" style="12" bestFit="1" customWidth="1"/>
    <col min="12" max="12" width="1.26953125" style="12" bestFit="1" customWidth="1"/>
    <col min="13" max="13" width="2.6328125" style="12" bestFit="1" customWidth="1"/>
    <col min="14" max="14" width="9.90625" style="12" bestFit="1" customWidth="1"/>
    <col min="15" max="15" width="8.90625" style="12" bestFit="1" customWidth="1"/>
    <col min="16" max="16" width="8.81640625" style="12" bestFit="1" customWidth="1"/>
    <col min="17" max="17" width="8.7265625" style="12"/>
    <col min="18" max="18" width="3.1796875" style="12" bestFit="1" customWidth="1"/>
    <col min="19" max="19" width="20.6328125" style="12" customWidth="1"/>
    <col min="20" max="20" width="8.7265625" style="12"/>
    <col min="21" max="21" width="8.81640625" style="12" bestFit="1" customWidth="1"/>
    <col min="22" max="22" width="12.36328125" style="12" bestFit="1" customWidth="1"/>
    <col min="23" max="24" width="8.81640625" style="12" bestFit="1" customWidth="1"/>
    <col min="25" max="16384" width="8.7265625" style="12"/>
  </cols>
  <sheetData>
    <row r="3" spans="2:32" ht="18" x14ac:dyDescent="0.4">
      <c r="B3" s="32" t="s">
        <v>0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R3" s="32" t="s">
        <v>23</v>
      </c>
      <c r="S3" s="32"/>
      <c r="T3" s="32"/>
      <c r="U3" s="32"/>
      <c r="V3" s="32"/>
      <c r="W3" s="32"/>
      <c r="X3" s="32"/>
      <c r="Y3" s="13"/>
      <c r="Z3" s="13"/>
      <c r="AA3" s="13"/>
      <c r="AB3" s="13"/>
      <c r="AC3" s="13"/>
      <c r="AD3" s="13"/>
      <c r="AE3" s="13"/>
      <c r="AF3" s="13"/>
    </row>
    <row r="4" spans="2:32" x14ac:dyDescent="0.35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2:32" ht="15" thickBot="1" x14ac:dyDescent="0.4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2:32" ht="39.5" thickBot="1" x14ac:dyDescent="0.4">
      <c r="B6" s="16" t="s">
        <v>1</v>
      </c>
      <c r="C6" s="17" t="s">
        <v>2</v>
      </c>
      <c r="D6" s="17" t="s">
        <v>4</v>
      </c>
      <c r="E6" s="17"/>
      <c r="F6" s="17"/>
      <c r="G6" s="17"/>
      <c r="H6" s="18"/>
      <c r="I6" s="17"/>
      <c r="J6" s="17" t="s">
        <v>3</v>
      </c>
      <c r="K6" s="18"/>
      <c r="L6" s="17"/>
      <c r="M6" s="17"/>
      <c r="N6" s="17" t="s">
        <v>5</v>
      </c>
      <c r="O6" s="17" t="s">
        <v>6</v>
      </c>
      <c r="P6" s="17" t="s">
        <v>7</v>
      </c>
      <c r="R6" s="16" t="s">
        <v>1</v>
      </c>
      <c r="S6" s="17" t="s">
        <v>2</v>
      </c>
      <c r="T6" s="17" t="s">
        <v>4</v>
      </c>
      <c r="U6" s="17" t="s">
        <v>3</v>
      </c>
      <c r="V6" s="17" t="s">
        <v>5</v>
      </c>
      <c r="W6" s="17" t="s">
        <v>6</v>
      </c>
      <c r="X6" s="17" t="s">
        <v>7</v>
      </c>
    </row>
    <row r="7" spans="2:32" ht="39.5" thickBot="1" x14ac:dyDescent="0.4">
      <c r="B7" s="9">
        <v>1</v>
      </c>
      <c r="C7" s="4" t="s">
        <v>30</v>
      </c>
      <c r="D7" s="4" t="s">
        <v>25</v>
      </c>
      <c r="E7" s="9" t="s">
        <v>19</v>
      </c>
      <c r="F7" s="6">
        <v>47</v>
      </c>
      <c r="G7" s="5" t="s">
        <v>16</v>
      </c>
      <c r="H7" s="7">
        <v>1</v>
      </c>
      <c r="I7" s="8" t="s">
        <v>17</v>
      </c>
      <c r="J7" s="8">
        <f t="shared" ref="J7:J14" si="0">F7*H7</f>
        <v>47</v>
      </c>
      <c r="K7" s="7">
        <v>60</v>
      </c>
      <c r="L7" s="8" t="s">
        <v>22</v>
      </c>
      <c r="M7" s="8">
        <v>60</v>
      </c>
      <c r="N7" s="8">
        <f t="shared" ref="N7:N14" si="1">K7/M7</f>
        <v>1</v>
      </c>
      <c r="O7" s="8">
        <v>1250</v>
      </c>
      <c r="P7" s="20">
        <f t="shared" ref="P7:P14" si="2">J7*N7/O7</f>
        <v>3.7600000000000001E-2</v>
      </c>
      <c r="Q7" s="15"/>
      <c r="R7" s="9">
        <v>1</v>
      </c>
      <c r="S7" s="4" t="s">
        <v>30</v>
      </c>
      <c r="T7" s="4" t="s">
        <v>25</v>
      </c>
      <c r="U7" s="8">
        <f t="shared" ref="U7" si="3">J7</f>
        <v>47</v>
      </c>
      <c r="V7" s="8">
        <f t="shared" ref="V7:X7" si="4">N7</f>
        <v>1</v>
      </c>
      <c r="W7" s="8">
        <f t="shared" si="4"/>
        <v>1250</v>
      </c>
      <c r="X7" s="20">
        <f t="shared" si="4"/>
        <v>3.7600000000000001E-2</v>
      </c>
    </row>
    <row r="8" spans="2:32" ht="83" customHeight="1" thickBot="1" x14ac:dyDescent="0.4">
      <c r="B8" s="9">
        <v>2</v>
      </c>
      <c r="C8" s="2" t="s">
        <v>43</v>
      </c>
      <c r="D8" s="4" t="s">
        <v>25</v>
      </c>
      <c r="E8" s="9" t="s">
        <v>19</v>
      </c>
      <c r="F8" s="6">
        <v>47</v>
      </c>
      <c r="G8" s="5" t="s">
        <v>16</v>
      </c>
      <c r="H8" s="10">
        <v>3</v>
      </c>
      <c r="I8" s="8" t="s">
        <v>17</v>
      </c>
      <c r="J8" s="8">
        <f t="shared" si="0"/>
        <v>141</v>
      </c>
      <c r="K8" s="10">
        <v>250</v>
      </c>
      <c r="L8" s="8" t="s">
        <v>22</v>
      </c>
      <c r="M8" s="8">
        <v>60</v>
      </c>
      <c r="N8" s="20">
        <f t="shared" si="1"/>
        <v>4.166666666666667</v>
      </c>
      <c r="O8" s="8">
        <v>1250</v>
      </c>
      <c r="P8" s="20">
        <f t="shared" si="2"/>
        <v>0.47</v>
      </c>
      <c r="R8" s="9">
        <v>2</v>
      </c>
      <c r="S8" s="2" t="s">
        <v>43</v>
      </c>
      <c r="T8" s="4" t="s">
        <v>25</v>
      </c>
      <c r="U8" s="8">
        <f t="shared" ref="U8:U14" si="5">J8</f>
        <v>141</v>
      </c>
      <c r="V8" s="20">
        <f t="shared" ref="V8:X14" si="6">N8</f>
        <v>4.166666666666667</v>
      </c>
      <c r="W8" s="8">
        <f t="shared" si="6"/>
        <v>1250</v>
      </c>
      <c r="X8" s="20">
        <f t="shared" si="6"/>
        <v>0.47</v>
      </c>
    </row>
    <row r="9" spans="2:32" ht="91.5" thickBot="1" x14ac:dyDescent="0.4">
      <c r="B9" s="9">
        <v>3</v>
      </c>
      <c r="C9" s="2" t="s">
        <v>37</v>
      </c>
      <c r="D9" s="4" t="s">
        <v>29</v>
      </c>
      <c r="E9" s="6" t="s">
        <v>20</v>
      </c>
      <c r="F9" s="6">
        <v>12</v>
      </c>
      <c r="G9" s="5" t="s">
        <v>16</v>
      </c>
      <c r="H9" s="10">
        <v>3</v>
      </c>
      <c r="I9" s="8" t="s">
        <v>17</v>
      </c>
      <c r="J9" s="8">
        <f t="shared" si="0"/>
        <v>36</v>
      </c>
      <c r="K9" s="10">
        <v>290</v>
      </c>
      <c r="L9" s="8" t="s">
        <v>22</v>
      </c>
      <c r="M9" s="8">
        <v>60</v>
      </c>
      <c r="N9" s="20">
        <f t="shared" si="1"/>
        <v>4.833333333333333</v>
      </c>
      <c r="O9" s="8">
        <v>1250</v>
      </c>
      <c r="P9" s="8">
        <f t="shared" si="2"/>
        <v>0.13919999999999999</v>
      </c>
      <c r="Q9" s="15"/>
      <c r="R9" s="9">
        <v>3</v>
      </c>
      <c r="S9" s="2" t="s">
        <v>37</v>
      </c>
      <c r="T9" s="4" t="s">
        <v>29</v>
      </c>
      <c r="U9" s="8">
        <f t="shared" si="5"/>
        <v>36</v>
      </c>
      <c r="V9" s="20">
        <f t="shared" si="6"/>
        <v>4.833333333333333</v>
      </c>
      <c r="W9" s="8">
        <f t="shared" si="6"/>
        <v>1250</v>
      </c>
      <c r="X9" s="8">
        <f t="shared" si="6"/>
        <v>0.13919999999999999</v>
      </c>
    </row>
    <row r="10" spans="2:32" ht="65.5" thickBot="1" x14ac:dyDescent="0.4">
      <c r="B10" s="9">
        <v>4</v>
      </c>
      <c r="C10" s="2" t="s">
        <v>38</v>
      </c>
      <c r="D10" s="4" t="s">
        <v>24</v>
      </c>
      <c r="E10" s="6" t="s">
        <v>20</v>
      </c>
      <c r="F10" s="6">
        <v>12</v>
      </c>
      <c r="G10" s="5" t="s">
        <v>16</v>
      </c>
      <c r="H10" s="10">
        <v>3</v>
      </c>
      <c r="I10" s="1"/>
      <c r="J10" s="8">
        <f t="shared" si="0"/>
        <v>36</v>
      </c>
      <c r="K10" s="10">
        <v>450</v>
      </c>
      <c r="L10" s="8" t="s">
        <v>22</v>
      </c>
      <c r="M10" s="8">
        <v>60</v>
      </c>
      <c r="N10" s="8">
        <f t="shared" si="1"/>
        <v>7.5</v>
      </c>
      <c r="O10" s="11">
        <v>1250</v>
      </c>
      <c r="P10" s="8">
        <f t="shared" si="2"/>
        <v>0.216</v>
      </c>
      <c r="Q10" s="15"/>
      <c r="R10" s="9">
        <v>4</v>
      </c>
      <c r="S10" s="2" t="s">
        <v>38</v>
      </c>
      <c r="T10" s="4" t="s">
        <v>24</v>
      </c>
      <c r="U10" s="8">
        <f t="shared" si="5"/>
        <v>36</v>
      </c>
      <c r="V10" s="8">
        <f t="shared" si="6"/>
        <v>7.5</v>
      </c>
      <c r="W10" s="8">
        <f t="shared" si="6"/>
        <v>1250</v>
      </c>
      <c r="X10" s="8">
        <f t="shared" si="6"/>
        <v>0.216</v>
      </c>
    </row>
    <row r="11" spans="2:32" ht="52.5" thickBot="1" x14ac:dyDescent="0.4">
      <c r="B11" s="9">
        <v>5</v>
      </c>
      <c r="C11" s="2" t="s">
        <v>39</v>
      </c>
      <c r="D11" s="4" t="s">
        <v>25</v>
      </c>
      <c r="E11" s="9" t="s">
        <v>18</v>
      </c>
      <c r="F11" s="6">
        <v>1</v>
      </c>
      <c r="G11" s="5" t="s">
        <v>16</v>
      </c>
      <c r="H11" s="10">
        <v>3</v>
      </c>
      <c r="I11" s="8"/>
      <c r="J11" s="8">
        <f t="shared" si="0"/>
        <v>3</v>
      </c>
      <c r="K11" s="10">
        <v>750</v>
      </c>
      <c r="L11" s="8" t="s">
        <v>22</v>
      </c>
      <c r="M11" s="8">
        <v>60</v>
      </c>
      <c r="N11" s="8">
        <f t="shared" si="1"/>
        <v>12.5</v>
      </c>
      <c r="O11" s="11">
        <v>1250</v>
      </c>
      <c r="P11" s="8">
        <f t="shared" si="2"/>
        <v>0.03</v>
      </c>
      <c r="Q11" s="15"/>
      <c r="R11" s="9">
        <v>5</v>
      </c>
      <c r="S11" s="2" t="s">
        <v>39</v>
      </c>
      <c r="T11" s="4" t="s">
        <v>25</v>
      </c>
      <c r="U11" s="8">
        <f t="shared" si="5"/>
        <v>3</v>
      </c>
      <c r="V11" s="8">
        <f t="shared" si="6"/>
        <v>12.5</v>
      </c>
      <c r="W11" s="8">
        <f t="shared" si="6"/>
        <v>1250</v>
      </c>
      <c r="X11" s="8">
        <f t="shared" si="6"/>
        <v>0.03</v>
      </c>
    </row>
    <row r="12" spans="2:32" ht="52.5" thickBot="1" x14ac:dyDescent="0.4">
      <c r="B12" s="9">
        <v>6</v>
      </c>
      <c r="C12" s="2" t="s">
        <v>40</v>
      </c>
      <c r="D12" s="4" t="s">
        <v>25</v>
      </c>
      <c r="E12" s="6" t="s">
        <v>20</v>
      </c>
      <c r="F12" s="6">
        <v>12</v>
      </c>
      <c r="G12" s="5" t="s">
        <v>16</v>
      </c>
      <c r="H12" s="10">
        <v>3</v>
      </c>
      <c r="I12" s="8"/>
      <c r="J12" s="8">
        <f t="shared" si="0"/>
        <v>36</v>
      </c>
      <c r="K12" s="10">
        <v>450</v>
      </c>
      <c r="L12" s="8" t="s">
        <v>22</v>
      </c>
      <c r="M12" s="8">
        <v>60</v>
      </c>
      <c r="N12" s="8">
        <f t="shared" si="1"/>
        <v>7.5</v>
      </c>
      <c r="O12" s="11">
        <v>1250</v>
      </c>
      <c r="P12" s="20">
        <f t="shared" si="2"/>
        <v>0.216</v>
      </c>
      <c r="Q12" s="15"/>
      <c r="R12" s="9">
        <v>6</v>
      </c>
      <c r="S12" s="2" t="s">
        <v>40</v>
      </c>
      <c r="T12" s="4" t="s">
        <v>25</v>
      </c>
      <c r="U12" s="8">
        <f t="shared" si="5"/>
        <v>36</v>
      </c>
      <c r="V12" s="8">
        <f t="shared" si="6"/>
        <v>7.5</v>
      </c>
      <c r="W12" s="8">
        <f t="shared" si="6"/>
        <v>1250</v>
      </c>
      <c r="X12" s="20">
        <f t="shared" si="6"/>
        <v>0.216</v>
      </c>
    </row>
    <row r="13" spans="2:32" ht="52.5" thickBot="1" x14ac:dyDescent="0.4">
      <c r="B13" s="11">
        <v>7</v>
      </c>
      <c r="C13" s="24" t="s">
        <v>41</v>
      </c>
      <c r="D13" s="3" t="s">
        <v>26</v>
      </c>
      <c r="E13" s="25" t="s">
        <v>20</v>
      </c>
      <c r="F13" s="25">
        <v>12</v>
      </c>
      <c r="G13" s="26" t="s">
        <v>16</v>
      </c>
      <c r="H13" s="27">
        <v>3</v>
      </c>
      <c r="I13" s="23"/>
      <c r="J13" s="23">
        <f t="shared" si="0"/>
        <v>36</v>
      </c>
      <c r="K13" s="27">
        <v>90</v>
      </c>
      <c r="L13" s="23" t="s">
        <v>22</v>
      </c>
      <c r="M13" s="23">
        <v>60</v>
      </c>
      <c r="N13" s="23">
        <f t="shared" si="1"/>
        <v>1.5</v>
      </c>
      <c r="O13" s="11">
        <v>1250</v>
      </c>
      <c r="P13" s="30">
        <f t="shared" si="2"/>
        <v>4.3200000000000002E-2</v>
      </c>
      <c r="Q13" s="15"/>
      <c r="R13" s="11">
        <v>7</v>
      </c>
      <c r="S13" s="24" t="s">
        <v>41</v>
      </c>
      <c r="T13" s="3" t="s">
        <v>26</v>
      </c>
      <c r="U13" s="23">
        <f t="shared" si="5"/>
        <v>36</v>
      </c>
      <c r="V13" s="23">
        <f t="shared" si="6"/>
        <v>1.5</v>
      </c>
      <c r="W13" s="23">
        <f t="shared" si="6"/>
        <v>1250</v>
      </c>
      <c r="X13" s="31">
        <f t="shared" si="6"/>
        <v>4.3200000000000002E-2</v>
      </c>
    </row>
    <row r="14" spans="2:32" ht="39.5" thickBot="1" x14ac:dyDescent="0.4">
      <c r="B14" s="9">
        <v>8</v>
      </c>
      <c r="C14" s="4" t="s">
        <v>42</v>
      </c>
      <c r="D14" s="4" t="s">
        <v>26</v>
      </c>
      <c r="E14" s="9"/>
      <c r="F14" s="9"/>
      <c r="G14" s="28"/>
      <c r="H14" s="7">
        <v>0</v>
      </c>
      <c r="I14" s="29" t="s">
        <v>17</v>
      </c>
      <c r="J14" s="29">
        <f t="shared" si="0"/>
        <v>0</v>
      </c>
      <c r="K14" s="7">
        <v>0</v>
      </c>
      <c r="L14" s="29" t="s">
        <v>22</v>
      </c>
      <c r="M14" s="29">
        <v>60</v>
      </c>
      <c r="N14" s="29">
        <f t="shared" si="1"/>
        <v>0</v>
      </c>
      <c r="O14" s="9">
        <v>1250</v>
      </c>
      <c r="P14" s="29">
        <f t="shared" si="2"/>
        <v>0</v>
      </c>
      <c r="Q14" s="15"/>
      <c r="R14" s="33">
        <v>8</v>
      </c>
      <c r="S14" s="34" t="s">
        <v>42</v>
      </c>
      <c r="T14" s="34" t="s">
        <v>26</v>
      </c>
      <c r="U14" s="35">
        <f t="shared" si="5"/>
        <v>0</v>
      </c>
      <c r="V14" s="35">
        <f t="shared" si="6"/>
        <v>0</v>
      </c>
      <c r="W14" s="35">
        <f t="shared" si="6"/>
        <v>1250</v>
      </c>
      <c r="X14" s="36">
        <f t="shared" si="6"/>
        <v>0</v>
      </c>
    </row>
    <row r="15" spans="2:32" x14ac:dyDescent="0.35">
      <c r="R15" s="38"/>
      <c r="S15" s="41"/>
      <c r="T15" s="42"/>
      <c r="U15" s="42"/>
      <c r="V15" s="42"/>
      <c r="W15" s="43"/>
      <c r="X15" s="40"/>
    </row>
    <row r="16" spans="2:32" x14ac:dyDescent="0.35">
      <c r="R16" s="39"/>
      <c r="S16" s="44"/>
      <c r="T16" s="45"/>
      <c r="U16" s="45"/>
      <c r="V16" s="45"/>
      <c r="W16" s="46"/>
      <c r="X16" s="37">
        <f>SUM(X7:X14)</f>
        <v>1.1519999999999999</v>
      </c>
    </row>
  </sheetData>
  <mergeCells count="4">
    <mergeCell ref="B3:P3"/>
    <mergeCell ref="R3:X3"/>
    <mergeCell ref="S15:W15"/>
    <mergeCell ref="S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Penelaah Teknis Kebijakan(9)</vt:lpstr>
      <vt:lpstr>Pengolah Data &amp; Informasi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2024-07-12T15:20:11Z</dcterms:modified>
</cp:coreProperties>
</file>